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83" sheetId="1" r:id="rId1"/>
  </sheets>
  <definedNames/>
  <calcPr fullCalcOnLoad="1"/>
</workbook>
</file>

<file path=xl/sharedStrings.xml><?xml version="1.0" encoding="utf-8"?>
<sst xmlns="http://schemas.openxmlformats.org/spreadsheetml/2006/main" count="274" uniqueCount="163">
  <si>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</si>
  <si>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</si>
  <si>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№83 "Лісова казка"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</si>
  <si>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</si>
  <si>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</si>
  <si>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</si>
  <si>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</si>
  <si>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</si>
  <si>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</si>
  <si>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</si>
  <si>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</si>
  <si>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</si>
  <si>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</si>
  <si>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</si>
  <si>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</si>
  <si>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</si>
  <si>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</si>
  <si>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</si>
  <si>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</si>
  <si>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</si>
  <si>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</si>
  <si>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</si>
  <si>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</si>
  <si>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</si>
  <si>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</si>
  <si>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</si>
  <si>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</si>
  <si>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</si>
  <si>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</si>
  <si>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</si>
  <si>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</si>
  <si>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</si>
  <si>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</si>
  <si>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</si>
  <si>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</si>
  <si>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</si>
  <si>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</si>
  <si>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</si>
  <si>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</si>
  <si>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</si>
  <si>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</si>
  <si>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</si>
  <si>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</si>
  <si>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</si>
  <si>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</si>
  <si>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</si>
  <si>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</si>
  <si>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</si>
  <si>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</si>
  <si>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</si>
  <si>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</si>
  <si>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</si>
  <si>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</si>
  <si>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</si>
  <si>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</si>
  <si>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</si>
  <si>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</si>
  <si>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</si>
  <si>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</si>
  <si>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</si>
  <si>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</si>
  <si>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</si>
  <si>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</si>
  <si>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</si>
  <si>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</si>
  <si>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</si>
  <si>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</si>
  <si>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</si>
  <si>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</si>
  <si>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</si>
  <si>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</si>
  <si>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</si>
  <si>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</si>
  <si>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</si>
  <si>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</si>
  <si>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</si>
  <si>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</si>
  <si>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</si>
  <si>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</si>
  <si>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</si>
  <si>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</si>
  <si>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</si>
  <si>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</si>
  <si>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</si>
  <si>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</si>
  <si>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</si>
  <si>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</si>
  <si>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</si>
  <si>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</si>
  <si>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</si>
  <si>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</si>
  <si>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</si>
  <si>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</si>
  <si>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</si>
  <si>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</si>
  <si>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</si>
  <si>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</si>
  <si>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</si>
  <si>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</si>
  <si>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</si>
  <si>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</si>
  <si>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</si>
  <si>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</si>
  <si>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</si>
  <si>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</si>
  <si>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</si>
  <si>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</si>
  <si>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</si>
  <si>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</si>
  <si>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</si>
  <si>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</si>
  <si>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</si>
  <si>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</si>
  <si>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</si>
  <si>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</si>
  <si>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</si>
  <si>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</si>
  <si>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</si>
  <si>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</si>
  <si>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</si>
  <si>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</si>
  <si>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</si>
  <si>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</si>
  <si>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</si>
  <si>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</si>
  <si>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</si>
  <si>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</si>
  <si>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</si>
  <si>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</si>
  <si>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</si>
  <si>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</si>
  <si>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</si>
  <si>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</si>
  <si>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</si>
  <si>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</si>
  <si>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</si>
  <si>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</si>
  <si>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</si>
  <si>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</si>
  <si>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</si>
  <si>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</si>
  <si>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</si>
  <si>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</si>
  <si>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</si>
  <si>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</si>
  <si>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</si>
  <si>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</si>
  <si>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</si>
  <si>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</si>
  <si>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</si>
  <si>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</si>
  <si>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</si>
  <si>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</si>
  <si>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</si>
  <si>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</si>
  <si>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</si>
  <si>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Інвентар м'який</t>
  </si>
  <si>
    <t>Господарчі товари</t>
  </si>
  <si>
    <t>Обладнання на майданчику</t>
  </si>
  <si>
    <t>Мультимедійна система</t>
  </si>
  <si>
    <t>Посуд</t>
  </si>
  <si>
    <t>Моноблок</t>
  </si>
  <si>
    <t>Іграшки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</si>
</sst>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5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37" fillId="0" borderId="27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84" sqref="B184"/>
      <selection pane="topRight" activeCell="B184" sqref="B184"/>
      <selection pane="bottomLeft" activeCell="B184" sqref="B184"/>
      <selection pane="bottomRight" activeCell="D16" sqref="D16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"/>
      <c r="R1" s="1"/>
      <c r="S1" s="1"/>
    </row>
    <row r="2" spans="2:19" ht="15">
      <c r="B2" s="80" t="s">
        <v>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"/>
      <c r="R2" s="1"/>
      <c r="S2" s="1"/>
    </row>
    <row r="3" spans="2:19" ht="15">
      <c r="B3" s="80" t="s">
        <v>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3" t="s">
        <v>5</v>
      </c>
      <c r="E5" s="88" t="s">
        <v>6</v>
      </c>
      <c r="F5" s="88" t="s">
        <v>7</v>
      </c>
      <c r="G5" s="88" t="s">
        <v>8</v>
      </c>
      <c r="H5" s="88" t="s">
        <v>9</v>
      </c>
      <c r="I5" s="88" t="s">
        <v>10</v>
      </c>
      <c r="J5" s="88" t="s">
        <v>11</v>
      </c>
      <c r="K5" s="88" t="s">
        <v>12</v>
      </c>
      <c r="L5" s="88" t="s">
        <v>13</v>
      </c>
      <c r="M5" s="88" t="s">
        <v>14</v>
      </c>
      <c r="N5" s="88" t="s">
        <v>15</v>
      </c>
      <c r="O5" s="88" t="s">
        <v>16</v>
      </c>
      <c r="P5" s="90" t="s">
        <v>17</v>
      </c>
    </row>
    <row r="6" spans="2:16" ht="16.5" thickBot="1" thickTop="1">
      <c r="B6" s="5">
        <v>1</v>
      </c>
      <c r="C6" s="6">
        <v>2</v>
      </c>
      <c r="D6" s="94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1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658120.84</v>
      </c>
      <c r="E8" s="12">
        <f t="shared" si="0"/>
        <v>765298.85</v>
      </c>
      <c r="F8" s="12">
        <f t="shared" si="0"/>
        <v>977794.06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2401213.75</v>
      </c>
    </row>
    <row r="9" spans="2:16" ht="28.5" customHeight="1">
      <c r="B9" s="13" t="s">
        <v>21</v>
      </c>
      <c r="C9" s="10">
        <v>2100</v>
      </c>
      <c r="D9" s="12">
        <f>D10</f>
        <v>654409.58</v>
      </c>
      <c r="E9" s="12">
        <f>E10</f>
        <v>681100.37</v>
      </c>
      <c r="F9" s="12">
        <f>F10</f>
        <v>695317.28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2030827.23</v>
      </c>
    </row>
    <row r="10" spans="2:16" ht="15" customHeight="1">
      <c r="B10" s="13" t="s">
        <v>22</v>
      </c>
      <c r="C10" s="11">
        <v>2110</v>
      </c>
      <c r="D10" s="12">
        <f>D11+D13</f>
        <v>654409.58</v>
      </c>
      <c r="E10" s="12">
        <f>E11+E13</f>
        <v>681100.37</v>
      </c>
      <c r="F10" s="12">
        <f>F11+F13</f>
        <v>695317.28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2030827.23</v>
      </c>
    </row>
    <row r="11" spans="2:16" ht="18" customHeight="1">
      <c r="B11" s="13" t="s">
        <v>23</v>
      </c>
      <c r="C11" s="11">
        <v>2111</v>
      </c>
      <c r="D11" s="12">
        <v>538839.62</v>
      </c>
      <c r="E11" s="12">
        <v>563771.87</v>
      </c>
      <c r="F11" s="12">
        <v>572668.48</v>
      </c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2"/>
        <v>1675279.97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115569.96</v>
      </c>
      <c r="E13" s="12">
        <v>117328.5</v>
      </c>
      <c r="F13" s="12">
        <v>122648.8</v>
      </c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2"/>
        <v>355547.26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3711.26</v>
      </c>
      <c r="E14" s="12">
        <f>E15++E16+E17+E18+E19+E20+E20+E21+E28</f>
        <v>84198.48000000001</v>
      </c>
      <c r="F14" s="12">
        <f>F15++F16+F17+F18+F19+F20+F20+F21+F28</f>
        <v>282476.78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370386.52</v>
      </c>
    </row>
    <row r="15" spans="2:16" ht="28.5" customHeight="1">
      <c r="B15" s="16" t="s">
        <v>27</v>
      </c>
      <c r="C15" s="11">
        <v>2210</v>
      </c>
      <c r="D15" s="12"/>
      <c r="E15" s="12">
        <v>1608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2"/>
        <v>1608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3711.26</v>
      </c>
      <c r="E17" s="12">
        <v>54344.97</v>
      </c>
      <c r="F17" s="12">
        <v>66351.62</v>
      </c>
      <c r="G17" s="12"/>
      <c r="H17" s="12"/>
      <c r="I17" s="17"/>
      <c r="J17" s="18"/>
      <c r="K17" s="12"/>
      <c r="L17" s="12"/>
      <c r="M17" s="12"/>
      <c r="N17" s="12"/>
      <c r="O17" s="12"/>
      <c r="P17" s="12">
        <f t="shared" si="2"/>
        <v>124407.85</v>
      </c>
    </row>
    <row r="18" spans="2:16" ht="15.75" customHeight="1">
      <c r="B18" s="16" t="s">
        <v>30</v>
      </c>
      <c r="C18" s="11">
        <v>2240</v>
      </c>
      <c r="D18" s="12"/>
      <c r="E18" s="12">
        <v>27532.8</v>
      </c>
      <c r="F18" s="12">
        <v>25534.88</v>
      </c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2"/>
        <v>53067.68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712.71</v>
      </c>
      <c r="F21" s="12">
        <f>F22+F23+F24+F25+F26+F27</f>
        <v>190590.28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191302.99</v>
      </c>
    </row>
    <row r="22" spans="2:16" ht="15.75" customHeight="1">
      <c r="B22" s="13" t="s">
        <v>34</v>
      </c>
      <c r="C22" s="11">
        <v>2271</v>
      </c>
      <c r="D22" s="12"/>
      <c r="E22" s="12"/>
      <c r="F22" s="12">
        <v>182270.75</v>
      </c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2"/>
        <v>182270.75</v>
      </c>
    </row>
    <row r="23" spans="2:16" ht="20.25" customHeight="1">
      <c r="B23" s="13" t="s">
        <v>35</v>
      </c>
      <c r="C23" s="11">
        <v>2272</v>
      </c>
      <c r="D23" s="12"/>
      <c r="E23" s="12"/>
      <c r="F23" s="12">
        <v>6505.2</v>
      </c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2"/>
        <v>6505.2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1101.62</v>
      </c>
      <c r="G24" s="12"/>
      <c r="H24" s="12"/>
      <c r="I24" s="12"/>
      <c r="J24" s="12"/>
      <c r="K24" s="12"/>
      <c r="L24" s="12"/>
      <c r="M24" s="12"/>
      <c r="N24" s="18"/>
      <c r="O24" s="12"/>
      <c r="P24" s="12">
        <f t="shared" si="2"/>
        <v>1101.62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712.71</v>
      </c>
      <c r="F26" s="12">
        <v>712.71</v>
      </c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1425.42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0" t="s">
        <v>84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2:16" ht="15">
      <c r="B74" s="80" t="s">
        <v>85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2:16" ht="15.75" thickBot="1">
      <c r="B75" s="80" t="s">
        <v>2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2:16" ht="15.75" customHeight="1" thickBot="1">
      <c r="B76" s="3" t="s">
        <v>3</v>
      </c>
      <c r="C76" s="4" t="s">
        <v>4</v>
      </c>
      <c r="D76" s="93" t="s">
        <v>86</v>
      </c>
      <c r="E76" s="88" t="s">
        <v>87</v>
      </c>
      <c r="F76" s="88" t="s">
        <v>88</v>
      </c>
      <c r="G76" s="88" t="s">
        <v>89</v>
      </c>
      <c r="H76" s="88" t="s">
        <v>90</v>
      </c>
      <c r="I76" s="88" t="s">
        <v>91</v>
      </c>
      <c r="J76" s="88" t="s">
        <v>92</v>
      </c>
      <c r="K76" s="88" t="s">
        <v>93</v>
      </c>
      <c r="L76" s="88" t="s">
        <v>94</v>
      </c>
      <c r="M76" s="88" t="s">
        <v>95</v>
      </c>
      <c r="N76" s="88" t="s">
        <v>96</v>
      </c>
      <c r="O76" s="88" t="s">
        <v>97</v>
      </c>
      <c r="P76" s="90" t="s">
        <v>98</v>
      </c>
    </row>
    <row r="77" spans="2:16" ht="24" customHeight="1" thickBot="1" thickTop="1">
      <c r="B77" s="5">
        <v>1</v>
      </c>
      <c r="C77" s="6">
        <v>2</v>
      </c>
      <c r="D77" s="94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1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25606.96</v>
      </c>
      <c r="E79" s="12">
        <f t="shared" si="8"/>
        <v>47915.53</v>
      </c>
      <c r="F79" s="12">
        <f t="shared" si="8"/>
        <v>20586.35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94108.84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25606.96</v>
      </c>
      <c r="E85" s="12">
        <f>E86+E87+E88+E89+E90+E91+E92+E99</f>
        <v>47915.53</v>
      </c>
      <c r="F85" s="12">
        <f>F86+F87+F88+F89+F90+F91+F92+F99</f>
        <v>20586.35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94108.84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25606.96</v>
      </c>
      <c r="E88" s="12">
        <v>47915.53</v>
      </c>
      <c r="F88" s="12">
        <v>20586.35</v>
      </c>
      <c r="G88" s="12"/>
      <c r="H88" s="12"/>
      <c r="I88" s="26"/>
      <c r="J88" s="26"/>
      <c r="K88" s="12"/>
      <c r="L88" s="12"/>
      <c r="M88" s="12"/>
      <c r="N88" s="12"/>
      <c r="O88" s="12"/>
      <c r="P88" s="12">
        <f t="shared" si="10"/>
        <v>94108.84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2" t="s">
        <v>99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 ht="15">
      <c r="B145" s="80" t="s">
        <v>2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9.5" customHeight="1" thickBot="1">
      <c r="B147" s="3" t="s">
        <v>3</v>
      </c>
      <c r="C147" s="4" t="s">
        <v>4</v>
      </c>
      <c r="D147" s="93" t="s">
        <v>5</v>
      </c>
      <c r="E147" s="88" t="s">
        <v>6</v>
      </c>
      <c r="F147" s="88" t="s">
        <v>7</v>
      </c>
      <c r="G147" s="88" t="s">
        <v>8</v>
      </c>
      <c r="H147" s="88" t="s">
        <v>9</v>
      </c>
      <c r="I147" s="88" t="s">
        <v>10</v>
      </c>
      <c r="J147" s="88" t="s">
        <v>11</v>
      </c>
      <c r="K147" s="88" t="s">
        <v>12</v>
      </c>
      <c r="L147" s="88" t="s">
        <v>13</v>
      </c>
      <c r="M147" s="88" t="s">
        <v>14</v>
      </c>
      <c r="N147" s="88" t="s">
        <v>15</v>
      </c>
      <c r="O147" s="88" t="s">
        <v>16</v>
      </c>
      <c r="P147" s="90" t="s">
        <v>100</v>
      </c>
    </row>
    <row r="148" spans="2:16" ht="16.5" thickBot="1" thickTop="1">
      <c r="B148" s="5">
        <v>1</v>
      </c>
      <c r="C148" s="6">
        <v>2</v>
      </c>
      <c r="D148" s="94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91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8" t="s">
        <v>101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</row>
    <row r="164" spans="2:16" ht="15">
      <c r="B164" s="80" t="s">
        <v>2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6.25" customHeight="1">
      <c r="B166" s="81"/>
      <c r="C166" s="82"/>
      <c r="D166" s="77" t="s">
        <v>102</v>
      </c>
      <c r="E166" s="77" t="s">
        <v>103</v>
      </c>
      <c r="F166" s="77" t="s">
        <v>104</v>
      </c>
      <c r="G166" s="77" t="s">
        <v>105</v>
      </c>
      <c r="H166" s="77" t="s">
        <v>106</v>
      </c>
      <c r="I166" s="77" t="s">
        <v>104</v>
      </c>
      <c r="J166" s="76" t="s">
        <v>107</v>
      </c>
      <c r="K166" s="76" t="s">
        <v>108</v>
      </c>
      <c r="L166" s="77" t="s">
        <v>104</v>
      </c>
      <c r="M166" s="76" t="s">
        <v>109</v>
      </c>
      <c r="N166" s="76" t="s">
        <v>110</v>
      </c>
      <c r="O166" s="77" t="s">
        <v>104</v>
      </c>
      <c r="P166" s="86"/>
    </row>
    <row r="167" spans="2:16" ht="22.5" customHeight="1">
      <c r="B167" s="83"/>
      <c r="C167" s="84"/>
      <c r="D167" s="67"/>
      <c r="E167" s="76"/>
      <c r="F167" s="77"/>
      <c r="G167" s="67"/>
      <c r="H167" s="76"/>
      <c r="I167" s="77"/>
      <c r="J167" s="67"/>
      <c r="K167" s="76"/>
      <c r="L167" s="77"/>
      <c r="M167" s="67"/>
      <c r="N167" s="76"/>
      <c r="O167" s="77"/>
      <c r="P167" s="87"/>
    </row>
    <row r="168" spans="2:16" ht="15">
      <c r="B168" s="32" t="s">
        <v>111</v>
      </c>
      <c r="C168" s="33">
        <v>43.25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112</v>
      </c>
      <c r="F173" s="56">
        <f>C168+D168+D169+D170+D171+D172-E168-E169-E170-E171-E172</f>
        <v>43.25</v>
      </c>
      <c r="H173" s="55" t="s">
        <v>113</v>
      </c>
      <c r="I173" s="56">
        <f>F173+G168+G169+G170+G171+G172-H168-H169-H170-H171-H172</f>
        <v>43.25</v>
      </c>
      <c r="K173" s="55" t="s">
        <v>114</v>
      </c>
      <c r="L173" s="56">
        <f>I173+J168+J169+J170+J171+J172-K168-K169-K170-K171-K172</f>
        <v>43.25</v>
      </c>
      <c r="N173" s="55" t="s">
        <v>115</v>
      </c>
      <c r="O173" s="56">
        <f>L173+M168+M169+M170+M171+M172-N168-N169-N170-N171-N172</f>
        <v>43.25</v>
      </c>
    </row>
    <row r="174" spans="4:15" ht="18.75" customHeight="1">
      <c r="D174" s="76" t="s">
        <v>116</v>
      </c>
      <c r="E174" s="76" t="s">
        <v>117</v>
      </c>
      <c r="F174" s="77" t="s">
        <v>104</v>
      </c>
      <c r="G174" s="76" t="s">
        <v>118</v>
      </c>
      <c r="H174" s="76" t="s">
        <v>119</v>
      </c>
      <c r="I174" s="77" t="s">
        <v>104</v>
      </c>
      <c r="J174" s="76" t="s">
        <v>120</v>
      </c>
      <c r="K174" s="76" t="s">
        <v>121</v>
      </c>
      <c r="L174" s="77" t="s">
        <v>104</v>
      </c>
      <c r="M174" s="76" t="s">
        <v>122</v>
      </c>
      <c r="N174" s="76" t="s">
        <v>123</v>
      </c>
      <c r="O174" s="77" t="s">
        <v>104</v>
      </c>
    </row>
    <row r="175" spans="4:15" ht="24.75" customHeight="1">
      <c r="D175" s="76"/>
      <c r="E175" s="76"/>
      <c r="F175" s="77"/>
      <c r="G175" s="76"/>
      <c r="H175" s="76"/>
      <c r="I175" s="77"/>
      <c r="J175" s="76"/>
      <c r="K175" s="76"/>
      <c r="L175" s="77"/>
      <c r="M175" s="76"/>
      <c r="N175" s="76"/>
      <c r="O175" s="77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124</v>
      </c>
      <c r="F181" s="56">
        <f>O173+D176+D177+D178+D179+D180-E176-E177-E178-E179-E180</f>
        <v>43.25</v>
      </c>
      <c r="H181" s="55" t="s">
        <v>125</v>
      </c>
      <c r="I181" s="56">
        <f>F181+G176+G177+G178+G179+G180-H176-H177-H178-H179-H180</f>
        <v>43.25</v>
      </c>
      <c r="K181" s="55" t="s">
        <v>126</v>
      </c>
      <c r="L181" s="56">
        <f>I181+J176+J177+J178+J179+J180-K176-K177-K178-K179-K180</f>
        <v>43.25</v>
      </c>
      <c r="N181" s="55" t="s">
        <v>127</v>
      </c>
      <c r="O181" s="56">
        <f>L181+M176+M177+M178+M179+M180-N176-N177-N178-N179-N180</f>
        <v>43.25</v>
      </c>
    </row>
    <row r="182" spans="4:15" ht="21" customHeight="1">
      <c r="D182" s="76" t="s">
        <v>128</v>
      </c>
      <c r="E182" s="76" t="s">
        <v>129</v>
      </c>
      <c r="F182" s="77" t="s">
        <v>104</v>
      </c>
      <c r="G182" s="76" t="s">
        <v>130</v>
      </c>
      <c r="H182" s="76" t="s">
        <v>131</v>
      </c>
      <c r="I182" s="77" t="s">
        <v>104</v>
      </c>
      <c r="J182" s="76" t="s">
        <v>132</v>
      </c>
      <c r="K182" s="76" t="s">
        <v>133</v>
      </c>
      <c r="L182" s="77" t="s">
        <v>104</v>
      </c>
      <c r="M182" s="76" t="s">
        <v>134</v>
      </c>
      <c r="N182" s="76" t="s">
        <v>135</v>
      </c>
      <c r="O182" s="77" t="s">
        <v>104</v>
      </c>
    </row>
    <row r="183" spans="4:15" ht="21.75" customHeight="1">
      <c r="D183" s="76"/>
      <c r="E183" s="76"/>
      <c r="F183" s="77"/>
      <c r="G183" s="76"/>
      <c r="H183" s="76"/>
      <c r="I183" s="77"/>
      <c r="J183" s="76"/>
      <c r="K183" s="76"/>
      <c r="L183" s="77"/>
      <c r="M183" s="76"/>
      <c r="N183" s="76"/>
      <c r="O183" s="77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136</v>
      </c>
      <c r="F189" s="56">
        <f>O181+D184+D185+D186+D187+D188-E184-E185-E186-E187-E188</f>
        <v>43.25</v>
      </c>
      <c r="H189" s="55" t="s">
        <v>137</v>
      </c>
      <c r="I189" s="56">
        <f>F189+G184+G185+G186+G187+G188-H184-H185-H186-H187-H188</f>
        <v>43.25</v>
      </c>
      <c r="K189" s="55" t="s">
        <v>138</v>
      </c>
      <c r="L189" s="56">
        <f>I189+J184+J185+J186+J187+J188-K184-K185-K186-K187-K188</f>
        <v>43.25</v>
      </c>
      <c r="N189" s="55" t="s">
        <v>139</v>
      </c>
      <c r="O189" s="56">
        <f>L189+M184+M185+M186+M187+M188-N184-N185-N186-N187-N188</f>
        <v>43.25</v>
      </c>
    </row>
    <row r="190" spans="2:16" ht="15">
      <c r="B190" s="78" t="s">
        <v>140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</row>
    <row r="191" spans="2:16" ht="15">
      <c r="B191" s="80" t="s">
        <v>2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 customHeight="1">
      <c r="B193" s="81" t="s">
        <v>141</v>
      </c>
      <c r="C193" s="82"/>
      <c r="D193" s="76" t="s">
        <v>142</v>
      </c>
      <c r="E193" s="67" t="s">
        <v>143</v>
      </c>
      <c r="F193" s="69" t="s">
        <v>144</v>
      </c>
      <c r="G193" s="69" t="s">
        <v>145</v>
      </c>
      <c r="H193" s="69" t="s">
        <v>146</v>
      </c>
      <c r="I193" s="69" t="s">
        <v>147</v>
      </c>
      <c r="J193" s="69" t="s">
        <v>148</v>
      </c>
      <c r="K193" s="69" t="s">
        <v>149</v>
      </c>
      <c r="L193" s="69" t="s">
        <v>150</v>
      </c>
      <c r="M193" s="67" t="s">
        <v>151</v>
      </c>
      <c r="N193" s="67" t="s">
        <v>152</v>
      </c>
      <c r="O193" s="69" t="s">
        <v>153</v>
      </c>
      <c r="P193" s="70" t="s">
        <v>154</v>
      </c>
    </row>
    <row r="194" spans="2:16" ht="23.25" customHeight="1">
      <c r="B194" s="83"/>
      <c r="C194" s="84"/>
      <c r="D194" s="76"/>
      <c r="E194" s="85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71"/>
    </row>
    <row r="195" spans="2:16" ht="15">
      <c r="B195" s="72" t="s">
        <v>155</v>
      </c>
      <c r="C195" s="73"/>
      <c r="D195" s="26"/>
      <c r="E195" s="56">
        <v>3500</v>
      </c>
      <c r="F195" s="26">
        <v>410</v>
      </c>
      <c r="G195" s="26"/>
      <c r="H195" s="26"/>
      <c r="I195" s="26"/>
      <c r="J195" s="26"/>
      <c r="K195" s="26"/>
      <c r="L195" s="26"/>
      <c r="M195" s="26"/>
      <c r="N195" s="26"/>
      <c r="O195" s="26"/>
      <c r="P195" s="26">
        <f>D195+E195+F195+G195+H195+I195+J195+K195+L195+M195+N195+O195</f>
        <v>3910</v>
      </c>
    </row>
    <row r="196" spans="2:16" ht="15">
      <c r="B196" s="64" t="s">
        <v>156</v>
      </c>
      <c r="C196" s="65"/>
      <c r="D196" s="56"/>
      <c r="E196" s="56">
        <v>5356</v>
      </c>
      <c r="F196" s="56">
        <v>3294</v>
      </c>
      <c r="G196" s="56"/>
      <c r="H196" s="56"/>
      <c r="I196" s="56"/>
      <c r="J196" s="56"/>
      <c r="K196" s="56"/>
      <c r="L196" s="56"/>
      <c r="M196" s="56"/>
      <c r="N196" s="56"/>
      <c r="O196" s="56"/>
      <c r="P196" s="26">
        <f aca="true" t="shared" si="23" ref="P196:P217">D196+E196+F196+G196+H196+I196+J196+K196+L196+M196+N196+O196</f>
        <v>8650</v>
      </c>
    </row>
    <row r="197" spans="2:16" ht="15">
      <c r="B197" s="74" t="s">
        <v>157</v>
      </c>
      <c r="C197" s="75"/>
      <c r="D197" s="60"/>
      <c r="E197" s="56">
        <v>905</v>
      </c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26">
        <f t="shared" si="23"/>
        <v>905</v>
      </c>
    </row>
    <row r="198" spans="2:16" ht="15">
      <c r="B198" s="64" t="s">
        <v>158</v>
      </c>
      <c r="C198" s="65"/>
      <c r="D198" s="56"/>
      <c r="E198" s="26">
        <v>2000</v>
      </c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>
        <f t="shared" si="23"/>
        <v>2000</v>
      </c>
    </row>
    <row r="199" spans="2:16" ht="15">
      <c r="B199" s="64" t="s">
        <v>159</v>
      </c>
      <c r="C199" s="65"/>
      <c r="D199" s="56"/>
      <c r="E199" s="26">
        <v>319</v>
      </c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319</v>
      </c>
    </row>
    <row r="200" spans="2:16" ht="15">
      <c r="B200" s="64" t="s">
        <v>160</v>
      </c>
      <c r="C200" s="65"/>
      <c r="D200" s="56"/>
      <c r="E200" s="26">
        <v>2570</v>
      </c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2570</v>
      </c>
    </row>
    <row r="201" spans="2:16" ht="15">
      <c r="B201" s="64" t="s">
        <v>161</v>
      </c>
      <c r="C201" s="65"/>
      <c r="D201" s="56"/>
      <c r="E201" s="26">
        <v>2000</v>
      </c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2000</v>
      </c>
    </row>
    <row r="202" spans="2:16" ht="15">
      <c r="B202" s="64" t="s">
        <v>29</v>
      </c>
      <c r="C202" s="65"/>
      <c r="D202" s="56"/>
      <c r="E202" s="26">
        <v>267.6</v>
      </c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267.6</v>
      </c>
    </row>
    <row r="203" spans="2:16" ht="15">
      <c r="B203" s="64" t="s">
        <v>162</v>
      </c>
      <c r="C203" s="65"/>
      <c r="D203" s="56"/>
      <c r="E203" s="26"/>
      <c r="F203" s="26">
        <v>1590</v>
      </c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1590</v>
      </c>
    </row>
    <row r="204" spans="2:16" ht="15">
      <c r="B204" s="64"/>
      <c r="C204" s="65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4"/>
      <c r="C205" s="65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6"/>
      <c r="C206" s="62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6"/>
      <c r="C207" s="62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6"/>
      <c r="C208" s="62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1"/>
      <c r="C209" s="62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1"/>
      <c r="C210" s="62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61"/>
      <c r="C211" s="62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61"/>
      <c r="C212" s="62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61"/>
      <c r="C213" s="62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61"/>
      <c r="C214" s="62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61"/>
      <c r="C215" s="62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61"/>
      <c r="C216" s="62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61"/>
      <c r="C217" s="62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0</v>
      </c>
      <c r="E218" s="56">
        <f aca="true" t="shared" si="24" ref="E218:J218">SUM(E195:E216)</f>
        <v>16917.6</v>
      </c>
      <c r="F218" s="56">
        <f t="shared" si="24"/>
        <v>5294</v>
      </c>
      <c r="G218" s="56">
        <f t="shared" si="24"/>
        <v>0</v>
      </c>
      <c r="H218" s="56">
        <f t="shared" si="24"/>
        <v>0</v>
      </c>
      <c r="I218" s="56">
        <f t="shared" si="24"/>
        <v>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0</v>
      </c>
      <c r="M218" s="56">
        <f t="shared" si="25"/>
        <v>0</v>
      </c>
      <c r="N218" s="56">
        <f t="shared" si="25"/>
        <v>0</v>
      </c>
      <c r="O218" s="56">
        <f t="shared" si="25"/>
        <v>0</v>
      </c>
      <c r="P218" s="56">
        <f t="shared" si="25"/>
        <v>22211.6</v>
      </c>
    </row>
    <row r="219" spans="2:16" ht="1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Hi-Tech</cp:lastModifiedBy>
  <dcterms:created xsi:type="dcterms:W3CDTF">2021-05-06T06:25:49Z</dcterms:created>
  <dcterms:modified xsi:type="dcterms:W3CDTF">2021-05-11T05:03:15Z</dcterms:modified>
  <cp:category/>
  <cp:version/>
  <cp:contentType/>
  <cp:contentStatus/>
</cp:coreProperties>
</file>